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<sst xmlns="http://schemas.openxmlformats.org/spreadsheetml/2006/main" count="82" uniqueCount="53">
  <si>
    <t>Description</t>
  </si>
  <si>
    <t>Qty</t>
  </si>
  <si>
    <t>Cost</t>
  </si>
  <si>
    <t>Subtotal</t>
  </si>
  <si>
    <t>Shipping</t>
  </si>
  <si>
    <t>Taxes</t>
  </si>
  <si>
    <t>Total</t>
  </si>
  <si>
    <t>Source / Link</t>
  </si>
  <si>
    <t>Main Components:</t>
  </si>
  <si>
    <t>U01 12V~16V 2Kg Thrust Brushless Underwater Thruster/Propeller/propulsion With Bi-directional control ESC For ROV Boat
Thruster CW*1 CCW*1+45A waterproof ESC*2+RC*1</t>
  </si>
  <si>
    <t>https://www.underwaterthruster.com/</t>
  </si>
  <si>
    <t>23838 4-in x 10-ft PVC Cellcore</t>
  </si>
  <si>
    <t>Lowes</t>
  </si>
  <si>
    <t>4" Sch 40 PVC Cap - Socket 447-040 × 4</t>
  </si>
  <si>
    <t>https://www.pvcfittingsonline.com/</t>
  </si>
  <si>
    <t>Renogy Solar Panel 50 Watt 12 Volt, High-Efficiency 50W Solar Panel Monocrystalline PV Module Power Charger for RV Marine Rooftop Farm Battery and Other Off-Grid Applications</t>
  </si>
  <si>
    <t>Amazon</t>
  </si>
  <si>
    <t>Talentcell 12V 6Ah LiFePO4 Battery Pack LF4011, 2000 Cycles Rechargeable 12.8V 76.8Wh Lithium Iron Phosphate Battery for LED Strip, Camping, Fish Finder, Security System, Ride Toys, Small Backup UPS</t>
  </si>
  <si>
    <t>Victron Energy SmartSolar MPPT Solar Charge Controller 75V, 10A, 12/24V</t>
  </si>
  <si>
    <t>150A High Precision Power Analyzer Multi Meter for Measuring Power Watt (W) Voltage (V) Current (A) Charge (Ah) Energy (Wh)</t>
  </si>
  <si>
    <t>RadioMaster MT12 Surface Radio Controller ExpressLRS/4-in-1 Version with Receiver - RC Transmitter 2.4GHz 16CH for Remote Control Car, RC Car, RC Boat (HELIDIRECT) (ExpressLRS TX + ER3C-I Receiver)</t>
  </si>
  <si>
    <t>Samsung 35E 18650 3500mAh 8A Battery</t>
  </si>
  <si>
    <t>https://www.18650batterystore.com/</t>
  </si>
  <si>
    <t>Outdoor Electrical Project Box Waterproof Junction Clear 10.2"x6.3"x4.3</t>
  </si>
  <si>
    <t>Lego Pirates of The Caribbean: Captain Jack Sparrow Minifigure</t>
  </si>
  <si>
    <t>Assembly &amp; Wiring:</t>
  </si>
  <si>
    <t>Oatey 8-oz Handipack (primer &amp; cement)</t>
  </si>
  <si>
    <t>2 PCS Inline Fuse Holders 12V, 16 AWG Car Gauge Inline Fuses, Waterproof Fuse Holder with 15A ATC/ATO Standard Blade Fuses</t>
  </si>
  <si>
    <t>Renogy 28in Adjustable Solar Panel Mount Brackets, with Foldable Tilt Legs on Any Flat Surface for RV, Roof, Boat, Any Off-Grid Systems</t>
  </si>
  <si>
    <t>16 AWG Gauge Silicone Wire Electrical Cable（10ft red &amp;10ft Black） Soft &amp; Flexible 0.08 mm Tinned Copper core High Temperature Resistant Silicone Wire for Arduino Projects, RC Cars, Boat, Drones</t>
  </si>
  <si>
    <t>BDHI 5pcs XT60 Female Connectors w/ 10cm 14AWG Red Silicone Wire for Turnigy/Zippy</t>
  </si>
  <si>
    <t>Coliao 2pcs XT60 Parallel Battery Connector Cable Extension 1 Male to 3 Female Y Splitter 14AWG Silicon Wire for RC Battery Cable Drone Car Boat</t>
  </si>
  <si>
    <t>iGreely 3 Feet 10AWG Solar Extension Cable with Solar Panel Female and Male Connector Solar Panel Adapter (3FT Red + 3FT Black)</t>
  </si>
  <si>
    <t>Wyckoff Small Battery Tray Fit 12V-6V 6AH 7AH 8AH 9AH 12AH 15AH Batteries | Adjustalbe Hold-Down Strap, For Motorcycles, Boats, ATVs, JET SKI, Generator, Corrosion-Resistant, Easy to Instal</t>
  </si>
  <si>
    <t>Chemical-Resistant PVC Sheet 12" x 12" x 1"</t>
  </si>
  <si>
    <t>McMaster-Carr</t>
  </si>
  <si>
    <t>Black-Oxide High-Speed Steel Short-Length Drill Bit 11/32"</t>
  </si>
  <si>
    <t>Brass Tapping Insert for Plastic M6 x 1 mm, 12.29 mm (10 pack)</t>
  </si>
  <si>
    <t>18-8 Stainless Steel Rectangular Washer for 1/4" Screw Size, 1.250" Long</t>
  </si>
  <si>
    <t>Super-Corrosion-Resistant 316 Stainless Steel Hex Head Screw
Serrated Flange, M6 x 1mm Thread, 18mm Long, Fully Threaded</t>
  </si>
  <si>
    <t>18-8 Stainless Steel Nylon-Insert Flange Nut M6 x 1 mm</t>
  </si>
  <si>
    <t>316 Stainless Steel Socket Head Screw M6 x 1 mm Thread Size, 20 mm</t>
  </si>
  <si>
    <t>316 Stainless Steel Washer for M6 Screw Size, 6.4 mm ID, 18.0 mm OD</t>
  </si>
  <si>
    <t>Threadlocker Loctite 242, 0.02 FL. oz Capsule</t>
  </si>
  <si>
    <t>Zinc-Plated Steel Hex Nut Medium-Strength, ISO Class 8, M6 x 1 mm</t>
  </si>
  <si>
    <t>Medium-Strength Steel Hex Head Screw Zinc-Plated, M6 x 1 mm</t>
  </si>
  <si>
    <t>-- McMaster-Carr Tax &amp; Shipping</t>
  </si>
  <si>
    <t>icotek 45450 Split Cable Gland, KVT-ER 25, Black</t>
  </si>
  <si>
    <t>RS Online</t>
  </si>
  <si>
    <t>icotek 41207 KT Grommets, KT7, Gray, Elastomer, 1x7-8 mm</t>
  </si>
  <si>
    <t>-- RS Online Tax, Shipping &amp; Handling</t>
  </si>
  <si>
    <t>RVBOATPAT Heavy Duty Waterproof Toggle Switch 12V DC 30A 2 Pin SPST ON/Off</t>
  </si>
  <si>
    <t>Bracket for Dual Panel Mount Electrical Components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</si>
</sst>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10">
    <font>
      <sz val="10.0"/>
      <color rgb="FF000000"/>
      <name val="Arial"/>
      <scheme val="minor"/>
    </font>
    <font>
      <b/>
      <color theme="1"/>
      <name val="Arial"/>
      <scheme val="minor"/>
    </font>
    <font>
      <b/>
      <sz val="12.0"/>
      <color theme="1"/>
      <name val="Arial"/>
      <scheme val="minor"/>
    </font>
    <font>
      <color theme="1"/>
      <name val="Arial"/>
      <scheme val="minor"/>
    </font>
    <font>
      <b/>
      <u/>
      <color theme="1"/>
      <name val="Arial"/>
      <scheme val="minor"/>
    </font>
    <font>
      <b/>
      <sz val="8.0"/>
      <color theme="1"/>
      <name val="Arial"/>
      <scheme val="minor"/>
    </font>
    <font>
      <u/>
      <color rgb="FF0000FF"/>
    </font>
    <font>
      <u/>
      <color rgb="FF0000FF"/>
    </font>
    <font>
      <sz val="8.0"/>
      <color theme="1"/>
      <name val="Arial"/>
      <scheme val="minor"/>
    </font>
    <font>
      <sz val="9.0"/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FCE5CD"/>
        <bgColor rgb="FFFCE5CD"/>
      </patternFill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center" readingOrder="0"/>
    </xf>
    <xf borderId="0" fillId="0" fontId="1" numFmtId="164" xfId="0" applyAlignment="1" applyFont="1" applyNumberFormat="1">
      <alignment readingOrder="0"/>
    </xf>
    <xf borderId="0" fillId="0" fontId="2" numFmtId="164" xfId="0" applyFont="1" applyNumberFormat="1"/>
    <xf borderId="0" fillId="0" fontId="1" numFmtId="0" xfId="0" applyFont="1"/>
    <xf borderId="0" fillId="0" fontId="3" numFmtId="0" xfId="0" applyAlignment="1" applyFont="1">
      <alignment horizontal="center"/>
    </xf>
    <xf borderId="0" fillId="0" fontId="3" numFmtId="164" xfId="0" applyFont="1" applyNumberFormat="1"/>
    <xf borderId="0" fillId="0" fontId="1" numFmtId="164" xfId="0" applyFont="1" applyNumberFormat="1"/>
    <xf borderId="0" fillId="0" fontId="4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3" numFmtId="0" xfId="0" applyAlignment="1" applyFont="1">
      <alignment horizontal="center" readingOrder="0"/>
    </xf>
    <xf borderId="0" fillId="0" fontId="3" numFmtId="164" xfId="0" applyAlignment="1" applyFont="1" applyNumberFormat="1">
      <alignment readingOrder="0"/>
    </xf>
    <xf borderId="0" fillId="0" fontId="6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7" numFmtId="0" xfId="0" applyAlignment="1" applyFont="1">
      <alignment readingOrder="0"/>
    </xf>
    <xf borderId="0" fillId="0" fontId="8" numFmtId="0" xfId="0" applyAlignment="1" applyFont="1">
      <alignment readingOrder="0"/>
    </xf>
    <xf borderId="0" fillId="2" fontId="3" numFmtId="0" xfId="0" applyAlignment="1" applyFill="1" applyFont="1">
      <alignment readingOrder="0"/>
    </xf>
    <xf borderId="0" fillId="2" fontId="9" numFmtId="0" xfId="0" applyAlignment="1" applyFont="1">
      <alignment readingOrder="0"/>
    </xf>
    <xf borderId="0" fillId="3" fontId="9" numFmtId="0" xfId="0" applyAlignment="1" applyFill="1" applyFont="1">
      <alignment readingOrder="0"/>
    </xf>
    <xf borderId="0" fillId="3" fontId="3" numFmtId="0" xfId="0" applyAlignment="1" applyFont="1">
      <alignment readingOrder="0"/>
    </xf>
    <xf borderId="0" fillId="0" fontId="9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underwaterthruster.com/" TargetMode="External"/><Relationship Id="rId2" Type="http://schemas.openxmlformats.org/officeDocument/2006/relationships/hyperlink" Target="https://www.pvcfittingsonline.com/" TargetMode="External"/><Relationship Id="rId3" Type="http://schemas.openxmlformats.org/officeDocument/2006/relationships/hyperlink" Target="https://www.18650batterystore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50.13"/>
    <col customWidth="1" min="2" max="2" width="6.38"/>
    <col customWidth="1" min="3" max="4" width="10.13"/>
    <col customWidth="1" min="5" max="6" width="9.5"/>
    <col customWidth="1" min="7" max="7" width="10.13"/>
    <col customWidth="1" min="8" max="8" width="30.38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4">
        <f>sum(G4:G50)</f>
        <v>1051.341</v>
      </c>
      <c r="J1" s="5"/>
    </row>
    <row r="2">
      <c r="B2" s="6"/>
      <c r="C2" s="7"/>
      <c r="D2" s="7"/>
      <c r="E2" s="7"/>
      <c r="F2" s="7"/>
      <c r="G2" s="8"/>
    </row>
    <row r="3">
      <c r="A3" s="9" t="s">
        <v>8</v>
      </c>
      <c r="B3" s="6"/>
      <c r="C3" s="7"/>
      <c r="D3" s="7"/>
      <c r="E3" s="7"/>
      <c r="F3" s="7"/>
      <c r="G3" s="8"/>
    </row>
    <row r="4">
      <c r="A4" s="10" t="s">
        <v>9</v>
      </c>
      <c r="B4" s="11">
        <v>1.0</v>
      </c>
      <c r="C4" s="12">
        <v>127.66</v>
      </c>
      <c r="D4" s="7">
        <f t="shared" ref="D4:D14" si="1">B4*C4</f>
        <v>127.66</v>
      </c>
      <c r="E4" s="12">
        <v>19.0</v>
      </c>
      <c r="F4" s="12">
        <v>0.0</v>
      </c>
      <c r="G4" s="8">
        <f t="shared" ref="G4:G14" si="2">sum(D4:F4)</f>
        <v>146.66</v>
      </c>
      <c r="H4" s="13" t="s">
        <v>10</v>
      </c>
    </row>
    <row r="5">
      <c r="A5" s="1" t="s">
        <v>11</v>
      </c>
      <c r="B5" s="11">
        <v>1.0</v>
      </c>
      <c r="C5" s="12">
        <v>28.73</v>
      </c>
      <c r="D5" s="7">
        <f t="shared" si="1"/>
        <v>28.73</v>
      </c>
      <c r="E5" s="12">
        <v>0.0</v>
      </c>
      <c r="F5" s="7">
        <f>D5*0.06</f>
        <v>1.7238</v>
      </c>
      <c r="G5" s="8">
        <f t="shared" si="2"/>
        <v>30.4538</v>
      </c>
      <c r="H5" s="14" t="s">
        <v>12</v>
      </c>
    </row>
    <row r="6">
      <c r="A6" s="1" t="s">
        <v>13</v>
      </c>
      <c r="B6" s="11">
        <v>4.0</v>
      </c>
      <c r="C6" s="7">
        <f>38.36/4</f>
        <v>9.59</v>
      </c>
      <c r="D6" s="7">
        <f t="shared" si="1"/>
        <v>38.36</v>
      </c>
      <c r="E6" s="12">
        <v>15.8</v>
      </c>
      <c r="F6" s="12">
        <v>3.25</v>
      </c>
      <c r="G6" s="8">
        <f t="shared" si="2"/>
        <v>57.41</v>
      </c>
      <c r="H6" s="15" t="s">
        <v>14</v>
      </c>
    </row>
    <row r="7">
      <c r="A7" s="10" t="s">
        <v>15</v>
      </c>
      <c r="B7" s="11">
        <v>1.0</v>
      </c>
      <c r="C7" s="12">
        <v>53.69</v>
      </c>
      <c r="D7" s="7">
        <f t="shared" si="1"/>
        <v>53.69</v>
      </c>
      <c r="E7" s="12">
        <v>0.0</v>
      </c>
      <c r="F7" s="7">
        <f t="shared" ref="F7:F14" si="3">D7*0.06</f>
        <v>3.2214</v>
      </c>
      <c r="G7" s="8">
        <f t="shared" si="2"/>
        <v>56.9114</v>
      </c>
      <c r="H7" s="14" t="s">
        <v>16</v>
      </c>
    </row>
    <row r="8">
      <c r="A8" s="10" t="s">
        <v>17</v>
      </c>
      <c r="B8" s="11">
        <v>1.0</v>
      </c>
      <c r="C8" s="12">
        <v>30.99</v>
      </c>
      <c r="D8" s="7">
        <f t="shared" si="1"/>
        <v>30.99</v>
      </c>
      <c r="E8" s="12">
        <v>0.0</v>
      </c>
      <c r="F8" s="7">
        <f t="shared" si="3"/>
        <v>1.8594</v>
      </c>
      <c r="G8" s="8">
        <f t="shared" si="2"/>
        <v>32.8494</v>
      </c>
      <c r="H8" s="14" t="s">
        <v>16</v>
      </c>
    </row>
    <row r="9">
      <c r="A9" s="10" t="s">
        <v>18</v>
      </c>
      <c r="B9" s="11">
        <v>1.0</v>
      </c>
      <c r="C9" s="12">
        <v>58.91</v>
      </c>
      <c r="D9" s="7">
        <f t="shared" si="1"/>
        <v>58.91</v>
      </c>
      <c r="E9" s="12">
        <v>0.0</v>
      </c>
      <c r="F9" s="7">
        <f t="shared" si="3"/>
        <v>3.5346</v>
      </c>
      <c r="G9" s="8">
        <f t="shared" si="2"/>
        <v>62.4446</v>
      </c>
      <c r="H9" s="14" t="s">
        <v>16</v>
      </c>
    </row>
    <row r="10">
      <c r="A10" s="10" t="s">
        <v>19</v>
      </c>
      <c r="B10" s="11">
        <v>1.0</v>
      </c>
      <c r="C10" s="12">
        <v>14.99</v>
      </c>
      <c r="D10" s="7">
        <f t="shared" si="1"/>
        <v>14.99</v>
      </c>
      <c r="E10" s="12">
        <v>0.0</v>
      </c>
      <c r="F10" s="7">
        <f t="shared" si="3"/>
        <v>0.8994</v>
      </c>
      <c r="G10" s="8">
        <f t="shared" si="2"/>
        <v>15.8894</v>
      </c>
      <c r="H10" s="14" t="s">
        <v>16</v>
      </c>
    </row>
    <row r="11">
      <c r="A11" s="10" t="s">
        <v>20</v>
      </c>
      <c r="B11" s="11">
        <v>1.0</v>
      </c>
      <c r="C11" s="12">
        <v>129.99</v>
      </c>
      <c r="D11" s="7">
        <f t="shared" si="1"/>
        <v>129.99</v>
      </c>
      <c r="E11" s="12">
        <v>4.24</v>
      </c>
      <c r="F11" s="7">
        <f t="shared" si="3"/>
        <v>7.7994</v>
      </c>
      <c r="G11" s="8">
        <f t="shared" si="2"/>
        <v>142.0294</v>
      </c>
      <c r="H11" s="14" t="s">
        <v>16</v>
      </c>
    </row>
    <row r="12">
      <c r="A12" s="1" t="s">
        <v>21</v>
      </c>
      <c r="B12" s="11">
        <v>2.0</v>
      </c>
      <c r="C12" s="12">
        <v>5.99</v>
      </c>
      <c r="D12" s="7">
        <f t="shared" si="1"/>
        <v>11.98</v>
      </c>
      <c r="E12" s="12">
        <v>7.41</v>
      </c>
      <c r="F12" s="7">
        <f t="shared" si="3"/>
        <v>0.7188</v>
      </c>
      <c r="G12" s="8">
        <f t="shared" si="2"/>
        <v>20.1088</v>
      </c>
      <c r="H12" s="13" t="s">
        <v>22</v>
      </c>
    </row>
    <row r="13">
      <c r="A13" s="10" t="s">
        <v>23</v>
      </c>
      <c r="B13" s="11">
        <v>1.0</v>
      </c>
      <c r="C13" s="12">
        <v>39.99</v>
      </c>
      <c r="D13" s="7">
        <f t="shared" si="1"/>
        <v>39.99</v>
      </c>
      <c r="E13" s="12">
        <v>0.0</v>
      </c>
      <c r="F13" s="7">
        <f t="shared" si="3"/>
        <v>2.3994</v>
      </c>
      <c r="G13" s="8">
        <f t="shared" si="2"/>
        <v>42.3894</v>
      </c>
      <c r="H13" s="14" t="s">
        <v>16</v>
      </c>
    </row>
    <row r="14">
      <c r="A14" s="14" t="s">
        <v>24</v>
      </c>
      <c r="B14" s="11">
        <v>1.0</v>
      </c>
      <c r="C14" s="12">
        <v>21.95</v>
      </c>
      <c r="D14" s="7">
        <f t="shared" si="1"/>
        <v>21.95</v>
      </c>
      <c r="E14" s="12">
        <v>0.0</v>
      </c>
      <c r="F14" s="7">
        <f t="shared" si="3"/>
        <v>1.317</v>
      </c>
      <c r="G14" s="8">
        <f t="shared" si="2"/>
        <v>23.267</v>
      </c>
      <c r="H14" s="14" t="s">
        <v>16</v>
      </c>
    </row>
    <row r="15">
      <c r="B15" s="6"/>
      <c r="C15" s="7"/>
      <c r="D15" s="7"/>
      <c r="E15" s="7"/>
      <c r="F15" s="7"/>
      <c r="G15" s="8"/>
    </row>
    <row r="16">
      <c r="A16" s="9" t="s">
        <v>25</v>
      </c>
      <c r="B16" s="6"/>
      <c r="C16" s="7"/>
      <c r="D16" s="7"/>
      <c r="E16" s="7"/>
      <c r="F16" s="7"/>
      <c r="G16" s="8"/>
    </row>
    <row r="17">
      <c r="A17" s="14" t="s">
        <v>26</v>
      </c>
      <c r="B17" s="11">
        <v>1.0</v>
      </c>
      <c r="C17" s="12">
        <v>13.68</v>
      </c>
      <c r="D17" s="7">
        <f t="shared" ref="D17:D41" si="4">B17*C17</f>
        <v>13.68</v>
      </c>
      <c r="E17" s="12">
        <v>0.0</v>
      </c>
      <c r="F17" s="7">
        <f t="shared" ref="F17:F24" si="5">D17*0.06</f>
        <v>0.8208</v>
      </c>
      <c r="G17" s="8">
        <f t="shared" ref="G17:G41" si="6">sum(D17:F17)</f>
        <v>14.5008</v>
      </c>
      <c r="H17" s="14" t="s">
        <v>12</v>
      </c>
    </row>
    <row r="18">
      <c r="A18" s="16" t="s">
        <v>27</v>
      </c>
      <c r="B18" s="11">
        <v>1.0</v>
      </c>
      <c r="C18" s="12">
        <v>4.99</v>
      </c>
      <c r="D18" s="7">
        <f t="shared" si="4"/>
        <v>4.99</v>
      </c>
      <c r="E18" s="12">
        <v>0.0</v>
      </c>
      <c r="F18" s="7">
        <f t="shared" si="5"/>
        <v>0.2994</v>
      </c>
      <c r="G18" s="8">
        <f t="shared" si="6"/>
        <v>5.2894</v>
      </c>
      <c r="H18" s="14" t="s">
        <v>16</v>
      </c>
    </row>
    <row r="19">
      <c r="A19" s="16" t="s">
        <v>28</v>
      </c>
      <c r="B19" s="11">
        <v>1.0</v>
      </c>
      <c r="C19" s="12">
        <v>34.97</v>
      </c>
      <c r="D19" s="7">
        <f t="shared" si="4"/>
        <v>34.97</v>
      </c>
      <c r="E19" s="12">
        <v>0.0</v>
      </c>
      <c r="F19" s="7">
        <f t="shared" si="5"/>
        <v>2.0982</v>
      </c>
      <c r="G19" s="8">
        <f t="shared" si="6"/>
        <v>37.0682</v>
      </c>
      <c r="H19" s="14" t="s">
        <v>16</v>
      </c>
    </row>
    <row r="20">
      <c r="A20" s="16" t="s">
        <v>29</v>
      </c>
      <c r="B20" s="11">
        <v>1.0</v>
      </c>
      <c r="C20" s="12">
        <v>7.99</v>
      </c>
      <c r="D20" s="7">
        <f t="shared" si="4"/>
        <v>7.99</v>
      </c>
      <c r="E20" s="12">
        <v>0.0</v>
      </c>
      <c r="F20" s="7">
        <f t="shared" si="5"/>
        <v>0.4794</v>
      </c>
      <c r="G20" s="8">
        <f t="shared" si="6"/>
        <v>8.4694</v>
      </c>
      <c r="H20" s="14" t="s">
        <v>16</v>
      </c>
    </row>
    <row r="21">
      <c r="A21" s="16" t="s">
        <v>30</v>
      </c>
      <c r="B21" s="11">
        <v>1.0</v>
      </c>
      <c r="C21" s="12">
        <v>8.58</v>
      </c>
      <c r="D21" s="7">
        <f t="shared" si="4"/>
        <v>8.58</v>
      </c>
      <c r="E21" s="12">
        <v>0.0</v>
      </c>
      <c r="F21" s="7">
        <f t="shared" si="5"/>
        <v>0.5148</v>
      </c>
      <c r="G21" s="8">
        <f t="shared" si="6"/>
        <v>9.0948</v>
      </c>
      <c r="H21" s="14" t="s">
        <v>16</v>
      </c>
    </row>
    <row r="22">
      <c r="A22" s="16" t="s">
        <v>31</v>
      </c>
      <c r="B22" s="11">
        <v>1.0</v>
      </c>
      <c r="C22" s="12">
        <v>7.99</v>
      </c>
      <c r="D22" s="7">
        <f t="shared" si="4"/>
        <v>7.99</v>
      </c>
      <c r="E22" s="12">
        <v>0.0</v>
      </c>
      <c r="F22" s="7">
        <f t="shared" si="5"/>
        <v>0.4794</v>
      </c>
      <c r="G22" s="8">
        <f t="shared" si="6"/>
        <v>8.4694</v>
      </c>
      <c r="H22" s="14" t="s">
        <v>16</v>
      </c>
    </row>
    <row r="23">
      <c r="A23" s="16" t="s">
        <v>32</v>
      </c>
      <c r="B23" s="11">
        <v>1.0</v>
      </c>
      <c r="C23" s="12">
        <v>11.99</v>
      </c>
      <c r="D23" s="7">
        <f t="shared" si="4"/>
        <v>11.99</v>
      </c>
      <c r="E23" s="12">
        <v>0.0</v>
      </c>
      <c r="F23" s="7">
        <f t="shared" si="5"/>
        <v>0.7194</v>
      </c>
      <c r="G23" s="8">
        <f t="shared" si="6"/>
        <v>12.7094</v>
      </c>
      <c r="H23" s="14" t="s">
        <v>16</v>
      </c>
    </row>
    <row r="24">
      <c r="A24" s="16" t="s">
        <v>33</v>
      </c>
      <c r="B24" s="11">
        <v>1.0</v>
      </c>
      <c r="C24" s="12">
        <v>15.97</v>
      </c>
      <c r="D24" s="7">
        <f t="shared" si="4"/>
        <v>15.97</v>
      </c>
      <c r="E24" s="12">
        <v>0.0</v>
      </c>
      <c r="F24" s="7">
        <f t="shared" si="5"/>
        <v>0.9582</v>
      </c>
      <c r="G24" s="8">
        <f t="shared" si="6"/>
        <v>16.9282</v>
      </c>
      <c r="H24" s="14" t="s">
        <v>16</v>
      </c>
    </row>
    <row r="25">
      <c r="A25" s="17" t="s">
        <v>34</v>
      </c>
      <c r="B25" s="11">
        <v>1.0</v>
      </c>
      <c r="C25" s="12">
        <v>60.31</v>
      </c>
      <c r="D25" s="7">
        <f t="shared" si="4"/>
        <v>60.31</v>
      </c>
      <c r="E25" s="7"/>
      <c r="F25" s="7"/>
      <c r="G25" s="8">
        <f t="shared" si="6"/>
        <v>60.31</v>
      </c>
      <c r="H25" s="14" t="s">
        <v>35</v>
      </c>
    </row>
    <row r="26">
      <c r="A26" s="17" t="s">
        <v>36</v>
      </c>
      <c r="B26" s="11">
        <v>1.0</v>
      </c>
      <c r="C26" s="12">
        <v>7.22</v>
      </c>
      <c r="D26" s="7">
        <f t="shared" si="4"/>
        <v>7.22</v>
      </c>
      <c r="E26" s="7"/>
      <c r="F26" s="7"/>
      <c r="G26" s="8">
        <f t="shared" si="6"/>
        <v>7.22</v>
      </c>
      <c r="H26" s="14" t="s">
        <v>35</v>
      </c>
    </row>
    <row r="27">
      <c r="A27" s="17" t="s">
        <v>37</v>
      </c>
      <c r="B27" s="11">
        <v>2.0</v>
      </c>
      <c r="C27" s="12">
        <v>12.84</v>
      </c>
      <c r="D27" s="7">
        <f t="shared" si="4"/>
        <v>25.68</v>
      </c>
      <c r="E27" s="7"/>
      <c r="F27" s="7"/>
      <c r="G27" s="8">
        <f t="shared" si="6"/>
        <v>25.68</v>
      </c>
      <c r="H27" s="14" t="s">
        <v>35</v>
      </c>
    </row>
    <row r="28">
      <c r="A28" s="18" t="s">
        <v>38</v>
      </c>
      <c r="B28" s="11">
        <v>1.0</v>
      </c>
      <c r="C28" s="12">
        <v>18.86</v>
      </c>
      <c r="D28" s="7">
        <f t="shared" si="4"/>
        <v>18.86</v>
      </c>
      <c r="E28" s="7"/>
      <c r="F28" s="7"/>
      <c r="G28" s="8">
        <f t="shared" si="6"/>
        <v>18.86</v>
      </c>
      <c r="H28" s="14" t="s">
        <v>35</v>
      </c>
    </row>
    <row r="29">
      <c r="A29" s="17" t="s">
        <v>39</v>
      </c>
      <c r="B29" s="11">
        <v>1.0</v>
      </c>
      <c r="C29" s="12">
        <v>10.01</v>
      </c>
      <c r="D29" s="7">
        <f t="shared" si="4"/>
        <v>10.01</v>
      </c>
      <c r="E29" s="7"/>
      <c r="F29" s="7"/>
      <c r="G29" s="8">
        <f t="shared" si="6"/>
        <v>10.01</v>
      </c>
      <c r="H29" s="14" t="s">
        <v>35</v>
      </c>
    </row>
    <row r="30">
      <c r="A30" s="17" t="s">
        <v>40</v>
      </c>
      <c r="B30" s="11">
        <v>1.0</v>
      </c>
      <c r="C30" s="12">
        <v>15.82</v>
      </c>
      <c r="D30" s="7">
        <f t="shared" si="4"/>
        <v>15.82</v>
      </c>
      <c r="E30" s="7"/>
      <c r="F30" s="7"/>
      <c r="G30" s="8">
        <f t="shared" si="6"/>
        <v>15.82</v>
      </c>
      <c r="H30" s="14" t="s">
        <v>35</v>
      </c>
    </row>
    <row r="31">
      <c r="A31" s="18" t="s">
        <v>41</v>
      </c>
      <c r="B31" s="11">
        <v>1.0</v>
      </c>
      <c r="C31" s="12">
        <v>15.79</v>
      </c>
      <c r="D31" s="7">
        <f t="shared" si="4"/>
        <v>15.79</v>
      </c>
      <c r="E31" s="7"/>
      <c r="F31" s="7"/>
      <c r="G31" s="8">
        <f t="shared" si="6"/>
        <v>15.79</v>
      </c>
      <c r="H31" s="14" t="s">
        <v>35</v>
      </c>
    </row>
    <row r="32">
      <c r="A32" s="18" t="s">
        <v>42</v>
      </c>
      <c r="B32" s="11">
        <v>1.0</v>
      </c>
      <c r="C32" s="12">
        <v>6.67</v>
      </c>
      <c r="D32" s="7">
        <f t="shared" si="4"/>
        <v>6.67</v>
      </c>
      <c r="E32" s="7"/>
      <c r="F32" s="7"/>
      <c r="G32" s="8">
        <f t="shared" si="6"/>
        <v>6.67</v>
      </c>
      <c r="H32" s="14" t="s">
        <v>35</v>
      </c>
    </row>
    <row r="33">
      <c r="A33" s="18" t="s">
        <v>43</v>
      </c>
      <c r="B33" s="11">
        <v>2.0</v>
      </c>
      <c r="C33" s="12">
        <v>3.18</v>
      </c>
      <c r="D33" s="7">
        <f t="shared" si="4"/>
        <v>6.36</v>
      </c>
      <c r="E33" s="7"/>
      <c r="F33" s="7"/>
      <c r="G33" s="8">
        <f t="shared" si="6"/>
        <v>6.36</v>
      </c>
      <c r="H33" s="14" t="s">
        <v>35</v>
      </c>
    </row>
    <row r="34">
      <c r="A34" s="18" t="s">
        <v>44</v>
      </c>
      <c r="B34" s="11">
        <v>1.0</v>
      </c>
      <c r="C34" s="12">
        <v>3.42</v>
      </c>
      <c r="D34" s="7">
        <f t="shared" si="4"/>
        <v>3.42</v>
      </c>
      <c r="E34" s="7"/>
      <c r="F34" s="7"/>
      <c r="G34" s="8">
        <f t="shared" si="6"/>
        <v>3.42</v>
      </c>
      <c r="H34" s="14" t="s">
        <v>35</v>
      </c>
    </row>
    <row r="35">
      <c r="A35" s="18" t="s">
        <v>45</v>
      </c>
      <c r="B35" s="11">
        <v>1.0</v>
      </c>
      <c r="C35" s="12">
        <v>11.97</v>
      </c>
      <c r="D35" s="7">
        <f t="shared" si="4"/>
        <v>11.97</v>
      </c>
      <c r="E35" s="7"/>
      <c r="F35" s="7"/>
      <c r="G35" s="8">
        <f t="shared" si="6"/>
        <v>11.97</v>
      </c>
      <c r="H35" s="14" t="s">
        <v>35</v>
      </c>
    </row>
    <row r="36">
      <c r="A36" s="17" t="s">
        <v>46</v>
      </c>
      <c r="B36" s="11">
        <v>1.0</v>
      </c>
      <c r="C36" s="7">
        <f>21.67+12.23</f>
        <v>33.9</v>
      </c>
      <c r="D36" s="7">
        <f t="shared" si="4"/>
        <v>33.9</v>
      </c>
      <c r="E36" s="7"/>
      <c r="F36" s="7"/>
      <c r="G36" s="8">
        <f t="shared" si="6"/>
        <v>33.9</v>
      </c>
      <c r="H36" s="14" t="s">
        <v>35</v>
      </c>
    </row>
    <row r="37">
      <c r="A37" s="19" t="s">
        <v>47</v>
      </c>
      <c r="B37" s="11">
        <v>2.0</v>
      </c>
      <c r="C37" s="12">
        <v>14.59</v>
      </c>
      <c r="D37" s="7">
        <f t="shared" si="4"/>
        <v>29.18</v>
      </c>
      <c r="E37" s="7"/>
      <c r="F37" s="7"/>
      <c r="G37" s="8">
        <f t="shared" si="6"/>
        <v>29.18</v>
      </c>
      <c r="H37" s="14" t="s">
        <v>48</v>
      </c>
    </row>
    <row r="38">
      <c r="A38" s="19" t="s">
        <v>49</v>
      </c>
      <c r="B38" s="11">
        <v>2.0</v>
      </c>
      <c r="C38" s="12">
        <v>2.67</v>
      </c>
      <c r="D38" s="7">
        <f t="shared" si="4"/>
        <v>5.34</v>
      </c>
      <c r="E38" s="7"/>
      <c r="F38" s="7"/>
      <c r="G38" s="8">
        <f t="shared" si="6"/>
        <v>5.34</v>
      </c>
      <c r="H38" s="14" t="s">
        <v>48</v>
      </c>
    </row>
    <row r="39">
      <c r="A39" s="20" t="s">
        <v>50</v>
      </c>
      <c r="B39" s="11">
        <v>1.0</v>
      </c>
      <c r="C39" s="7">
        <f>11+2.74+6</f>
        <v>19.74</v>
      </c>
      <c r="D39" s="7">
        <f t="shared" si="4"/>
        <v>19.74</v>
      </c>
      <c r="E39" s="7"/>
      <c r="F39" s="7"/>
      <c r="G39" s="8">
        <f t="shared" si="6"/>
        <v>19.74</v>
      </c>
      <c r="H39" s="14" t="s">
        <v>48</v>
      </c>
    </row>
    <row r="40">
      <c r="A40" s="21" t="s">
        <v>51</v>
      </c>
      <c r="B40" s="11">
        <v>2.0</v>
      </c>
      <c r="C40" s="12">
        <v>12.99</v>
      </c>
      <c r="D40" s="7">
        <f t="shared" si="4"/>
        <v>25.98</v>
      </c>
      <c r="E40" s="12">
        <v>0.0</v>
      </c>
      <c r="F40" s="7">
        <f t="shared" ref="F40:F41" si="7">D40*0.06</f>
        <v>1.5588</v>
      </c>
      <c r="G40" s="8">
        <f t="shared" si="6"/>
        <v>27.5388</v>
      </c>
      <c r="H40" s="14" t="s">
        <v>16</v>
      </c>
    </row>
    <row r="41">
      <c r="A41" s="14" t="s">
        <v>52</v>
      </c>
      <c r="B41" s="11">
        <v>1.0</v>
      </c>
      <c r="C41" s="12">
        <v>9.99</v>
      </c>
      <c r="D41" s="7">
        <f t="shared" si="4"/>
        <v>9.99</v>
      </c>
      <c r="E41" s="12">
        <v>0.0</v>
      </c>
      <c r="F41" s="7">
        <f t="shared" si="7"/>
        <v>0.5994</v>
      </c>
      <c r="G41" s="8">
        <f t="shared" si="6"/>
        <v>10.5894</v>
      </c>
      <c r="H41" s="14" t="s">
        <v>16</v>
      </c>
    </row>
    <row r="42">
      <c r="B42" s="6"/>
      <c r="C42" s="7"/>
      <c r="D42" s="7"/>
      <c r="E42" s="7"/>
      <c r="F42" s="7"/>
      <c r="G42" s="8"/>
    </row>
    <row r="43">
      <c r="B43" s="6"/>
      <c r="C43" s="7"/>
      <c r="D43" s="7"/>
      <c r="E43" s="7"/>
      <c r="F43" s="7"/>
      <c r="G43" s="8"/>
    </row>
    <row r="44">
      <c r="B44" s="6"/>
      <c r="C44" s="7"/>
      <c r="D44" s="7"/>
      <c r="E44" s="7"/>
      <c r="F44" s="7"/>
      <c r="G44" s="8"/>
    </row>
    <row r="45">
      <c r="B45" s="6"/>
      <c r="C45" s="7"/>
      <c r="D45" s="7"/>
      <c r="E45" s="7"/>
      <c r="F45" s="7"/>
      <c r="G45" s="8"/>
    </row>
    <row r="46">
      <c r="B46" s="6"/>
      <c r="C46" s="7"/>
      <c r="D46" s="7"/>
      <c r="E46" s="7"/>
      <c r="F46" s="7"/>
      <c r="G46" s="8"/>
    </row>
    <row r="47">
      <c r="B47" s="6"/>
      <c r="C47" s="7"/>
      <c r="D47" s="7"/>
      <c r="E47" s="7"/>
      <c r="F47" s="7"/>
      <c r="G47" s="8"/>
    </row>
    <row r="48">
      <c r="B48" s="6"/>
      <c r="C48" s="7"/>
      <c r="D48" s="7"/>
      <c r="E48" s="7"/>
      <c r="F48" s="7"/>
      <c r="G48" s="8"/>
    </row>
    <row r="49">
      <c r="B49" s="6"/>
      <c r="C49" s="7"/>
      <c r="D49" s="7"/>
      <c r="E49" s="7"/>
      <c r="F49" s="7"/>
      <c r="G49" s="8"/>
    </row>
    <row r="50">
      <c r="B50" s="6"/>
      <c r="C50" s="7"/>
      <c r="D50" s="7"/>
      <c r="E50" s="7"/>
      <c r="F50" s="7"/>
      <c r="G50" s="8"/>
    </row>
  </sheetData>
  <hyperlinks>
    <hyperlink r:id="rId1" ref="H4"/>
    <hyperlink r:id="rId2" ref="H6"/>
    <hyperlink r:id="rId3" ref="H12"/>
  </hyperlinks>
  <drawing r:id="rId4"/>
</worksheet>
</file>